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<sst xmlns="http://schemas.openxmlformats.org/spreadsheetml/2006/main" count="54" uniqueCount="29">
  <si>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</si>
  <si>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</si>
  <si>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</si>
  <si>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</si>
  <si>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</si>
  <si>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</si>
  <si>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</si>
  <si>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</si>
  <si>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</si>
  <si>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</si>
  <si>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</si>
  <si>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</si>
  <si>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</si>
  <si>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</si>
  <si>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</si>
  <si>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</si>
  <si>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</si>
  <si>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</si>
  <si>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</si>
  <si>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</si>
  <si>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</si>
  <si>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</si>
  <si>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</si>
  <si>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</si>
  <si>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январь-август 2020 года</t>
  </si>
  <si>
    <t xml:space="preserve"> январь-август 2019             года</t>
  </si>
  <si>
    <t>январь-август 2020 года</t>
  </si>
  <si>
    <t>август 2019             года</t>
  </si>
  <si>
    <t>август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</si>
</sst>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Border="1" applyAlignment="1">
      <alignment/>
    </xf>
    <xf numFmtId="180" fontId="0" fillId="33" borderId="2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19" sqref="D19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36"/>
      <c r="C1" s="36"/>
      <c r="D1" s="36"/>
      <c r="E1" s="36"/>
      <c r="F1" s="36"/>
      <c r="G1" s="36"/>
      <c r="H1" s="36"/>
      <c r="I1" s="36"/>
      <c r="J1" s="23"/>
    </row>
    <row r="2" spans="1:10" ht="12.75">
      <c r="A2" s="2"/>
      <c r="B2" s="37" t="s">
        <v>22</v>
      </c>
      <c r="C2" s="37"/>
      <c r="D2" s="37"/>
      <c r="E2" s="37"/>
      <c r="F2" s="37"/>
      <c r="G2" s="37"/>
      <c r="H2" s="37"/>
      <c r="I2" s="37"/>
      <c r="J2" s="24"/>
    </row>
    <row r="3" spans="1:10" ht="12.75">
      <c r="A3" s="3"/>
      <c r="B3" s="44" t="s">
        <v>24</v>
      </c>
      <c r="C3" s="44"/>
      <c r="D3" s="44"/>
      <c r="E3" s="44"/>
      <c r="F3" s="44"/>
      <c r="G3" s="44"/>
      <c r="H3" s="44"/>
      <c r="I3" s="44"/>
      <c r="J3" s="22"/>
    </row>
    <row r="4" spans="1:10" ht="12.75">
      <c r="A4" s="3"/>
      <c r="B4" s="4"/>
      <c r="C4" s="6"/>
      <c r="D4" s="7"/>
      <c r="E4" s="6"/>
      <c r="F4" s="5"/>
      <c r="G4" s="38" t="s">
        <v>11</v>
      </c>
      <c r="H4" s="38"/>
      <c r="I4" s="38"/>
      <c r="J4" s="25"/>
    </row>
    <row r="5" spans="1:15" ht="12.75" customHeight="1">
      <c r="A5" s="45" t="s">
        <v>5</v>
      </c>
      <c r="B5" s="47" t="s">
        <v>7</v>
      </c>
      <c r="C5" s="49" t="s">
        <v>19</v>
      </c>
      <c r="D5" s="39" t="s">
        <v>25</v>
      </c>
      <c r="E5" s="41" t="s">
        <v>26</v>
      </c>
      <c r="F5" s="42"/>
      <c r="G5" s="42"/>
      <c r="H5" s="42"/>
      <c r="I5" s="43"/>
      <c r="J5" s="39" t="s">
        <v>27</v>
      </c>
      <c r="K5" s="41" t="s">
        <v>28</v>
      </c>
      <c r="L5" s="42"/>
      <c r="M5" s="42"/>
      <c r="N5" s="42"/>
      <c r="O5" s="43"/>
    </row>
    <row r="6" spans="1:15" ht="48">
      <c r="A6" s="46"/>
      <c r="B6" s="48"/>
      <c r="C6" s="50"/>
      <c r="D6" s="4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40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1">
        <v>1775197.4</v>
      </c>
      <c r="E7" s="52">
        <v>1789590.9</v>
      </c>
      <c r="F7" s="27">
        <v>1801104.4</v>
      </c>
      <c r="G7" s="27">
        <f aca="true" t="shared" si="0" ref="G7:G13">F7/E7*100</f>
        <v>100.64335932865998</v>
      </c>
      <c r="H7" s="27">
        <f aca="true" t="shared" si="1" ref="H7:H14">F7/D7*100</f>
        <v>101.45938699549694</v>
      </c>
      <c r="I7" s="28" t="s">
        <v>10</v>
      </c>
      <c r="J7" s="51">
        <v>201004.7</v>
      </c>
      <c r="K7" s="52">
        <v>219685.7</v>
      </c>
      <c r="L7" s="27">
        <v>221224</v>
      </c>
      <c r="M7" s="29">
        <f aca="true" t="shared" si="2" ref="M7:M13">L7/K7*100</f>
        <v>100.70022764340145</v>
      </c>
      <c r="N7" s="29">
        <f>L7/J7*100</f>
        <v>110.05911802062339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33.3</v>
      </c>
      <c r="E8" s="29">
        <v>37</v>
      </c>
      <c r="F8" s="27">
        <v>1.6</v>
      </c>
      <c r="G8" s="27">
        <f>F8/E8*100</f>
        <v>4.324324324324325</v>
      </c>
      <c r="H8" s="27">
        <f>F8/D8*100</f>
        <v>4.804804804804806</v>
      </c>
      <c r="I8" s="30" t="s">
        <v>10</v>
      </c>
      <c r="J8" s="53" t="s">
        <v>23</v>
      </c>
      <c r="K8" s="54">
        <v>5</v>
      </c>
      <c r="L8" s="29">
        <v>0.4</v>
      </c>
      <c r="M8" s="29">
        <f t="shared" si="2"/>
        <v>8</v>
      </c>
      <c r="N8" s="53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7400.9</v>
      </c>
      <c r="E9" s="29">
        <v>7681</v>
      </c>
      <c r="F9" s="55">
        <v>5264.7</v>
      </c>
      <c r="G9" s="32">
        <f t="shared" si="0"/>
        <v>68.54185652909777</v>
      </c>
      <c r="H9" s="32">
        <f t="shared" si="1"/>
        <v>71.13594292586038</v>
      </c>
      <c r="I9" s="30" t="s">
        <v>10</v>
      </c>
      <c r="J9" s="56">
        <v>979.7</v>
      </c>
      <c r="K9" s="54">
        <v>955</v>
      </c>
      <c r="L9" s="56">
        <v>628.1</v>
      </c>
      <c r="M9" s="33">
        <f t="shared" si="2"/>
        <v>65.76963350785341</v>
      </c>
      <c r="N9" s="29">
        <f aca="true" t="shared" si="3" ref="N9:N14">L9/J9*100</f>
        <v>64.11146269266101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4">
        <v>34557278</v>
      </c>
      <c r="E10" s="57">
        <v>37299220</v>
      </c>
      <c r="F10" s="54">
        <v>37491815</v>
      </c>
      <c r="G10" s="27">
        <f t="shared" si="0"/>
        <v>100.51635128026805</v>
      </c>
      <c r="H10" s="27">
        <f t="shared" si="1"/>
        <v>108.49180598078357</v>
      </c>
      <c r="I10" s="30" t="s">
        <v>10</v>
      </c>
      <c r="J10" s="54">
        <v>4273894</v>
      </c>
      <c r="K10" s="29">
        <v>3629601</v>
      </c>
      <c r="L10" s="54">
        <v>4144903</v>
      </c>
      <c r="M10" s="27">
        <f t="shared" si="2"/>
        <v>114.19720790246642</v>
      </c>
      <c r="N10" s="27">
        <f t="shared" si="3"/>
        <v>96.98188583993894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8">
        <v>110636.6</v>
      </c>
      <c r="E11" s="59">
        <v>132373</v>
      </c>
      <c r="F11" s="60">
        <v>93771.73</v>
      </c>
      <c r="G11" s="27">
        <f t="shared" si="0"/>
        <v>70.83901550920505</v>
      </c>
      <c r="H11" s="27">
        <f t="shared" si="1"/>
        <v>84.75651818656755</v>
      </c>
      <c r="I11" s="30" t="s">
        <v>10</v>
      </c>
      <c r="J11" s="58">
        <v>14011.8</v>
      </c>
      <c r="K11" s="29">
        <v>15542</v>
      </c>
      <c r="L11" s="60">
        <v>12195.73</v>
      </c>
      <c r="M11" s="27">
        <f t="shared" si="2"/>
        <v>78.46950199459529</v>
      </c>
      <c r="N11" s="27">
        <f t="shared" si="3"/>
        <v>87.03899570362124</v>
      </c>
      <c r="O11" s="3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1">
        <f>F12/108.9*100</f>
        <v>52224960.51423324</v>
      </c>
      <c r="E12" s="61">
        <v>55341834</v>
      </c>
      <c r="F12" s="61">
        <v>56872982</v>
      </c>
      <c r="G12" s="34">
        <f t="shared" si="0"/>
        <v>102.76670989978396</v>
      </c>
      <c r="H12" s="34">
        <f t="shared" si="1"/>
        <v>108.89999999999999</v>
      </c>
      <c r="I12" s="28" t="s">
        <v>10</v>
      </c>
      <c r="J12" s="61">
        <f>L12/96.2*100</f>
        <v>7702689.189189189</v>
      </c>
      <c r="K12" s="29">
        <v>7484020</v>
      </c>
      <c r="L12" s="61">
        <v>7409987</v>
      </c>
      <c r="M12" s="34">
        <f t="shared" si="2"/>
        <v>99.01078564728581</v>
      </c>
      <c r="N12" s="29">
        <f t="shared" si="3"/>
        <v>96.2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35">
        <f>F13/106.2*100</f>
        <v>25061690.77212806</v>
      </c>
      <c r="E13" s="34">
        <v>30391439</v>
      </c>
      <c r="F13" s="35">
        <v>26615515.6</v>
      </c>
      <c r="G13" s="27">
        <f t="shared" si="0"/>
        <v>87.57570051223965</v>
      </c>
      <c r="H13" s="27">
        <f t="shared" si="1"/>
        <v>106.2</v>
      </c>
      <c r="I13" s="30" t="s">
        <v>10</v>
      </c>
      <c r="J13" s="35">
        <f>L13/106.6*100</f>
        <v>3102679.4559099437</v>
      </c>
      <c r="K13" s="62">
        <v>3815792</v>
      </c>
      <c r="L13" s="35">
        <v>3307456.3</v>
      </c>
      <c r="M13" s="27">
        <f t="shared" si="2"/>
        <v>86.67810771656316</v>
      </c>
      <c r="N13" s="27">
        <f t="shared" si="3"/>
        <v>106.60000000000001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F14/107.8*100</f>
        <v>32324.675324675325</v>
      </c>
      <c r="E14" s="27"/>
      <c r="F14" s="27">
        <v>34846</v>
      </c>
      <c r="G14" s="27"/>
      <c r="H14" s="27">
        <f t="shared" si="1"/>
        <v>107.80000000000001</v>
      </c>
      <c r="I14" s="30" t="s">
        <v>10</v>
      </c>
      <c r="J14" s="27">
        <f>L14/111.9*100</f>
        <v>31839.857015192138</v>
      </c>
      <c r="K14" s="27"/>
      <c r="L14" s="27">
        <v>35628.8</v>
      </c>
      <c r="M14" s="27"/>
      <c r="N14" s="27">
        <f t="shared" si="3"/>
        <v>111.9</v>
      </c>
      <c r="O14" s="30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2020-11-12T13:36:59Z</dcterms:modified>
  <cp:category/>
  <cp:version/>
  <cp:contentType/>
  <cp:contentStatus/>
</cp:coreProperties>
</file>